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POLSKO\X_DOKLADOVANI\"/>
    </mc:Choice>
  </mc:AlternateContent>
  <xr:revisionPtr revIDLastSave="0" documentId="13_ncr:1_{5FE3DF74-543F-442C-926D-513A0BFA1DBD}" xr6:coauthVersionLast="47" xr6:coauthVersionMax="47" xr10:uidLastSave="{00000000-0000-0000-0000-000000000000}"/>
  <bookViews>
    <workbookView xWindow="-120" yWindow="-120" windowWidth="29040" windowHeight="15720" xr2:uid="{414E30FB-5D9B-4999-9F02-EF92874CA9E8}"/>
  </bookViews>
  <sheets>
    <sheet name="Rekapitulace mezd" sheetId="2" r:id="rId1"/>
    <sheet name="Hodnoty" sheetId="5" r:id="rId2"/>
  </sheets>
  <definedNames>
    <definedName name="_xlnm._FilterDatabase" localSheetId="0" hidden="1">'Rekapitulace mezd'!$D$9:$D$28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J17" i="2" l="1"/>
  <c r="J18" i="2"/>
  <c r="J19" i="2"/>
  <c r="J20" i="2"/>
  <c r="J21" i="2"/>
  <c r="J22" i="2"/>
  <c r="J23" i="2"/>
  <c r="J24" i="2"/>
  <c r="J25" i="2"/>
  <c r="J26" i="2"/>
  <c r="J27" i="2"/>
  <c r="J12" i="2"/>
  <c r="J13" i="2"/>
  <c r="J14" i="2"/>
  <c r="J15" i="2"/>
  <c r="J16" i="2"/>
  <c r="J28" i="2"/>
  <c r="I29" i="2" l="1"/>
  <c r="J10" i="2"/>
  <c r="J11" i="2"/>
  <c r="H29" i="2" l="1"/>
  <c r="J9" i="2"/>
  <c r="J29" i="2" s="1"/>
</calcChain>
</file>

<file path=xl/sharedStrings.xml><?xml version="1.0" encoding="utf-8"?>
<sst xmlns="http://schemas.openxmlformats.org/spreadsheetml/2006/main" count="30" uniqueCount="26">
  <si>
    <t>Rekapitulace jednotkových mzdových nákladů</t>
  </si>
  <si>
    <t>Číslo projektu:</t>
  </si>
  <si>
    <t>Název příjemce:</t>
  </si>
  <si>
    <t>Název projektu:</t>
  </si>
  <si>
    <t>Období trvání projektu/monitorovací období:</t>
  </si>
  <si>
    <t>Pořadové číslo</t>
  </si>
  <si>
    <t>Pracovní profil</t>
  </si>
  <si>
    <t>Typ sazby</t>
  </si>
  <si>
    <t>Výše úvazku pro projekt (přepočteno k FTE, např. 0,25)</t>
  </si>
  <si>
    <t>Počet jednotek (měsíců/hodin)</t>
  </si>
  <si>
    <t>Mzdové náklady</t>
  </si>
  <si>
    <t>Korekce</t>
  </si>
  <si>
    <t>Uznaná částka kontrolorem</t>
  </si>
  <si>
    <t>Poznámka</t>
  </si>
  <si>
    <t>CELKEM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</si>
  <si>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</si>
  <si>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</si>
  <si>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</si>
  <si>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</si>
  <si>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Měsíční sazby</t>
  </si>
  <si>
    <t>Profil 3</t>
  </si>
  <si>
    <t>Profil 2</t>
  </si>
  <si>
    <t>Profil 1</t>
  </si>
  <si>
    <t>EUR</t>
  </si>
  <si>
    <t>Hodinové sazby</t>
  </si>
  <si>
    <t>Jméno a příjmení (pracovní pozice)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</si>
</sst>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indexed="6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Protection="1">
      <protection locked="0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4" fontId="3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10" fillId="0" borderId="2" xfId="1" applyFont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29" xfId="0" applyFont="1" applyFill="1" applyBorder="1" applyAlignment="1" applyProtection="1">
      <alignment horizontal="left" vertical="center" wrapText="1"/>
      <protection locked="0"/>
    </xf>
    <xf numFmtId="0" fontId="6" fillId="2" borderId="28" xfId="0" applyFont="1" applyFill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_rekapitulace_final_mzdy" xfId="1" xr:uid="{42AA8888-5F5E-423E-9A50-505050DA303B}"/>
  </cellStyles>
  <dxfs count="12"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#,##0.00\ _K_č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B72C9D-158A-4704-B8FC-549924A01A97}" name="Tabulka2" displayName="Tabulka2" ref="B8:H28" totalsRowShown="0" headerRowDxfId="11" dataDxfId="9" headerRowBorderDxfId="10" tableBorderDxfId="8">
  <autoFilter ref="B8:H28" xr:uid="{A1B72C9D-158A-4704-B8FC-549924A01A97}"/>
  <tableColumns count="7">
    <tableColumn id="1" xr3:uid="{A525DAD9-A707-4862-8A40-B5C7589001FA}" name="Pořadové číslo" dataDxfId="7"/>
    <tableColumn id="2" xr3:uid="{C4595746-2F91-4367-8ADF-631EC9C8090B}" name="Jméno a příjmení (pracovní pozice)" dataDxfId="6"/>
    <tableColumn id="3" xr3:uid="{C6B66A0A-A46B-4D2E-A3F5-AB438AE3A554}" name="Pracovní profil" dataDxfId="5"/>
    <tableColumn id="4" xr3:uid="{3C9E3A3F-CADD-48C6-B530-1B4CEA498B27}" name="Typ sazby" dataDxfId="4"/>
    <tableColumn id="5" xr3:uid="{B8C9A6AA-0848-4B7D-BDCE-78A96328D9DC}" name="Výše úvazku pro projekt (přepočteno k FTE, např. 0,25)" dataDxfId="3"/>
    <tableColumn id="7" xr3:uid="{641F9D7F-AFE4-4BA0-B1AA-E0391DC17A25}" name="Počet jednotek (měsíců/hodin)" dataDxfId="2"/>
    <tableColumn id="8" xr3:uid="{5CA93FA3-C81A-4A7A-9A83-6412D33B6692}" name="Mzdové náklady" dataDxfId="1">
      <calculatedColumnFormula>IFERROR(IF(E9="Měsíční",INDEX(Hodnoty!$C$3:$E$3,MATCH(D9,Hodnoty!$C$2:$E$2,0))*G9*F9,INDEX(Hodnoty!$C$6:$E$6,MATCH(D9,Hodnoty!$C$5:$E$5,0))*G9),0)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590D-2DF5-40FD-B75D-E6636745CEEC}">
  <sheetPr>
    <pageSetUpPr fitToPage="1"/>
  </sheetPr>
  <dimension ref="B1:O38"/>
  <sheetViews>
    <sheetView showGridLines="0" tabSelected="1" view="pageLayout" zoomScale="90" zoomScaleNormal="90" zoomScalePageLayoutView="90" workbookViewId="0">
      <selection activeCell="C20" sqref="C20"/>
    </sheetView>
  </sheetViews>
  <sheetFormatPr defaultColWidth="8.7109375" defaultRowHeight="15" outlineLevelCol="1" x14ac:dyDescent="0.25"/>
  <cols>
    <col min="1" max="1" width="5.5703125" style="1" customWidth="1"/>
    <col min="2" max="2" width="9.5703125" style="1" customWidth="1"/>
    <col min="3" max="3" width="40.5703125" style="1" customWidth="1"/>
    <col min="4" max="5" width="15.5703125" style="1" customWidth="1"/>
    <col min="6" max="6" width="20.5703125" style="1" customWidth="1"/>
    <col min="7" max="7" width="25.85546875" style="1" customWidth="1"/>
    <col min="8" max="8" width="18.5703125" style="1" customWidth="1"/>
    <col min="9" max="10" width="18.5703125" style="1" hidden="1" customWidth="1" outlineLevel="1"/>
    <col min="11" max="11" width="34.5703125" style="1" hidden="1" customWidth="1" outlineLevel="1"/>
    <col min="12" max="12" width="0.42578125" style="1" customWidth="1" collapsed="1"/>
    <col min="13" max="15" width="8.7109375" style="1" hidden="1" customWidth="1"/>
    <col min="16" max="16384" width="8.7109375" style="1"/>
  </cols>
  <sheetData>
    <row r="1" spans="2:11" ht="20.100000000000001" customHeight="1" x14ac:dyDescent="0.25">
      <c r="C1" s="42" t="s">
        <v>0</v>
      </c>
      <c r="D1" s="43"/>
    </row>
    <row r="3" spans="2:11" ht="15.75" customHeight="1" x14ac:dyDescent="0.25">
      <c r="B3" s="44" t="s">
        <v>1</v>
      </c>
      <c r="C3" s="46"/>
      <c r="D3" s="41"/>
      <c r="E3" s="41"/>
      <c r="F3" s="41"/>
      <c r="G3" s="41"/>
    </row>
    <row r="4" spans="2:11" ht="15.75" customHeight="1" x14ac:dyDescent="0.25">
      <c r="B4" s="44" t="s">
        <v>2</v>
      </c>
      <c r="C4" s="45"/>
      <c r="D4" s="41"/>
      <c r="E4" s="41"/>
      <c r="F4" s="41"/>
      <c r="G4" s="41"/>
    </row>
    <row r="5" spans="2:11" ht="15.75" customHeight="1" x14ac:dyDescent="0.25">
      <c r="B5" s="44" t="s">
        <v>3</v>
      </c>
      <c r="C5" s="45"/>
      <c r="D5" s="41"/>
      <c r="E5" s="41"/>
      <c r="F5" s="41"/>
      <c r="G5" s="41"/>
    </row>
    <row r="6" spans="2:11" ht="15.75" customHeight="1" x14ac:dyDescent="0.25">
      <c r="B6" s="44" t="s">
        <v>4</v>
      </c>
      <c r="C6" s="45"/>
      <c r="D6" s="41"/>
      <c r="E6" s="41"/>
      <c r="F6" s="41"/>
      <c r="G6" s="41"/>
    </row>
    <row r="7" spans="2:11" ht="20.100000000000001" customHeight="1" thickBot="1" x14ac:dyDescent="0.3"/>
    <row r="8" spans="2:11" ht="39.950000000000003" customHeight="1" thickBot="1" x14ac:dyDescent="0.3">
      <c r="B8" s="28" t="s">
        <v>5</v>
      </c>
      <c r="C8" s="29" t="s">
        <v>25</v>
      </c>
      <c r="D8" s="30" t="s">
        <v>6</v>
      </c>
      <c r="E8" s="30" t="s">
        <v>7</v>
      </c>
      <c r="F8" s="30" t="s">
        <v>8</v>
      </c>
      <c r="G8" s="31" t="s">
        <v>9</v>
      </c>
      <c r="H8" s="32" t="s">
        <v>10</v>
      </c>
      <c r="I8" s="2" t="s">
        <v>11</v>
      </c>
      <c r="J8" s="3" t="s">
        <v>12</v>
      </c>
      <c r="K8" s="4" t="s">
        <v>13</v>
      </c>
    </row>
    <row r="9" spans="2:11" ht="20.100000000000001" customHeight="1" x14ac:dyDescent="0.25">
      <c r="B9" s="25">
        <v>1</v>
      </c>
      <c r="C9" s="23"/>
      <c r="D9" s="5"/>
      <c r="E9" s="5"/>
      <c r="F9" s="6"/>
      <c r="G9" s="7"/>
      <c r="H9" s="27">
        <f>IFERROR(IF(E9="Měsíční",INDEX(Hodnoty!$C$3:$E$3,MATCH(D9,Hodnoty!$C$2:$E$2,0))*G9*F9,INDEX(Hodnoty!$C$6:$E$6,MATCH(D9,Hodnoty!$C$5:$E$5,0))*G9),0)</f>
        <v>0</v>
      </c>
      <c r="I9" s="8"/>
      <c r="J9" s="38">
        <f>H9-I9</f>
        <v>0</v>
      </c>
      <c r="K9" s="9"/>
    </row>
    <row r="10" spans="2:11" ht="20.100000000000001" customHeight="1" x14ac:dyDescent="0.25">
      <c r="B10" s="26">
        <v>2</v>
      </c>
      <c r="C10" s="24"/>
      <c r="D10" s="10"/>
      <c r="E10" s="10"/>
      <c r="F10" s="11"/>
      <c r="G10" s="12"/>
      <c r="H10" s="27">
        <f>IFERROR(IF(E10="Měsíční",INDEX(Hodnoty!$C$3:$E$3,MATCH(D10,Hodnoty!$C$2:$E$2,0))*G10*F10,INDEX(Hodnoty!$C$6:$E$6,MATCH(D10,Hodnoty!$C$5:$E$5,0))*G10),0)</f>
        <v>0</v>
      </c>
      <c r="I10" s="13"/>
      <c r="J10" s="38">
        <f t="shared" ref="J10:J28" si="0">H10-I10</f>
        <v>0</v>
      </c>
      <c r="K10" s="14"/>
    </row>
    <row r="11" spans="2:11" ht="20.100000000000001" customHeight="1" x14ac:dyDescent="0.25">
      <c r="B11" s="26">
        <v>3</v>
      </c>
      <c r="C11" s="24"/>
      <c r="D11" s="10"/>
      <c r="E11" s="10"/>
      <c r="F11" s="11"/>
      <c r="G11" s="12"/>
      <c r="H11" s="27">
        <f>IFERROR(IF(E11="Měsíční",INDEX(Hodnoty!$C$3:$E$3,MATCH(D11,Hodnoty!$C$2:$E$2,0))*G11*F11,INDEX(Hodnoty!$C$6:$E$6,MATCH(D11,Hodnoty!$C$5:$E$5,0))*G11),0)</f>
        <v>0</v>
      </c>
      <c r="I11" s="13"/>
      <c r="J11" s="38">
        <f t="shared" si="0"/>
        <v>0</v>
      </c>
      <c r="K11" s="15"/>
    </row>
    <row r="12" spans="2:11" ht="20.100000000000001" customHeight="1" x14ac:dyDescent="0.25">
      <c r="B12" s="26">
        <v>4</v>
      </c>
      <c r="C12" s="24"/>
      <c r="D12" s="10"/>
      <c r="E12" s="10"/>
      <c r="F12" s="11"/>
      <c r="G12" s="12"/>
      <c r="H12" s="27">
        <f>IFERROR(IF(E12="Měsíční",INDEX(Hodnoty!$C$3:$E$3,MATCH(D12,Hodnoty!$C$2:$E$2,0))*G12*F12,INDEX(Hodnoty!$C$6:$E$6,MATCH(D12,Hodnoty!$C$5:$E$5,0))*G12),0)</f>
        <v>0</v>
      </c>
      <c r="I12" s="13"/>
      <c r="J12" s="38">
        <f t="shared" ref="J12:J19" si="1">H12-I12</f>
        <v>0</v>
      </c>
      <c r="K12" s="15"/>
    </row>
    <row r="13" spans="2:11" ht="20.100000000000001" customHeight="1" x14ac:dyDescent="0.25">
      <c r="B13" s="26">
        <v>5</v>
      </c>
      <c r="C13" s="24"/>
      <c r="D13" s="10"/>
      <c r="E13" s="10"/>
      <c r="F13" s="11"/>
      <c r="G13" s="12"/>
      <c r="H13" s="27">
        <f>IFERROR(IF(E13="Měsíční",INDEX(Hodnoty!$C$3:$E$3,MATCH(D13,Hodnoty!$C$2:$E$2,0))*G13*F13,INDEX(Hodnoty!$C$6:$E$6,MATCH(D13,Hodnoty!$C$5:$E$5,0))*G13),0)</f>
        <v>0</v>
      </c>
      <c r="I13" s="13"/>
      <c r="J13" s="38">
        <f t="shared" si="1"/>
        <v>0</v>
      </c>
      <c r="K13" s="15"/>
    </row>
    <row r="14" spans="2:11" ht="20.100000000000001" customHeight="1" x14ac:dyDescent="0.25">
      <c r="B14" s="26">
        <v>6</v>
      </c>
      <c r="C14" s="24"/>
      <c r="D14" s="10"/>
      <c r="E14" s="10"/>
      <c r="F14" s="11"/>
      <c r="G14" s="12"/>
      <c r="H14" s="27">
        <f>IFERROR(IF(E14="Měsíční",INDEX(Hodnoty!$C$3:$E$3,MATCH(D14,Hodnoty!$C$2:$E$2,0))*G14*F14,INDEX(Hodnoty!$C$6:$E$6,MATCH(D14,Hodnoty!$C$5:$E$5,0))*G14),0)</f>
        <v>0</v>
      </c>
      <c r="I14" s="13"/>
      <c r="J14" s="38">
        <f t="shared" si="1"/>
        <v>0</v>
      </c>
      <c r="K14" s="15"/>
    </row>
    <row r="15" spans="2:11" ht="20.100000000000001" customHeight="1" x14ac:dyDescent="0.25">
      <c r="B15" s="26">
        <v>7</v>
      </c>
      <c r="C15" s="24"/>
      <c r="D15" s="10"/>
      <c r="E15" s="10"/>
      <c r="F15" s="11"/>
      <c r="G15" s="12"/>
      <c r="H15" s="27">
        <f>IFERROR(IF(E15="Měsíční",INDEX(Hodnoty!$C$3:$E$3,MATCH(D15,Hodnoty!$C$2:$E$2,0))*G15*F15,INDEX(Hodnoty!$C$6:$E$6,MATCH(D15,Hodnoty!$C$5:$E$5,0))*G15),0)</f>
        <v>0</v>
      </c>
      <c r="I15" s="8"/>
      <c r="J15" s="38">
        <f t="shared" si="1"/>
        <v>0</v>
      </c>
      <c r="K15" s="15"/>
    </row>
    <row r="16" spans="2:11" ht="20.100000000000001" customHeight="1" x14ac:dyDescent="0.25">
      <c r="B16" s="26">
        <v>8</v>
      </c>
      <c r="C16" s="24"/>
      <c r="D16" s="10"/>
      <c r="E16" s="10"/>
      <c r="F16" s="11"/>
      <c r="G16" s="12"/>
      <c r="H16" s="27">
        <f>IFERROR(IF(E16="Měsíční",INDEX(Hodnoty!$C$3:$E$3,MATCH(D16,Hodnoty!$C$2:$E$2,0))*G16*F16,INDEX(Hodnoty!$C$6:$E$6,MATCH(D16,Hodnoty!$C$5:$E$5,0))*G16),0)</f>
        <v>0</v>
      </c>
      <c r="I16" s="13"/>
      <c r="J16" s="38">
        <f t="shared" si="1"/>
        <v>0</v>
      </c>
      <c r="K16" s="15"/>
    </row>
    <row r="17" spans="2:11" ht="20.100000000000001" customHeight="1" x14ac:dyDescent="0.25">
      <c r="B17" s="26">
        <v>9</v>
      </c>
      <c r="C17" s="24"/>
      <c r="D17" s="10"/>
      <c r="E17" s="10"/>
      <c r="F17" s="11"/>
      <c r="G17" s="12"/>
      <c r="H17" s="27">
        <f>IFERROR(IF(E17="Měsíční",INDEX(Hodnoty!$C$3:$E$3,MATCH(D17,Hodnoty!$C$2:$E$2,0))*G17*F17,INDEX(Hodnoty!$C$6:$E$6,MATCH(D17,Hodnoty!$C$5:$E$5,0))*G17),0)</f>
        <v>0</v>
      </c>
      <c r="I17" s="13"/>
      <c r="J17" s="38">
        <f t="shared" si="1"/>
        <v>0</v>
      </c>
      <c r="K17" s="15"/>
    </row>
    <row r="18" spans="2:11" ht="20.100000000000001" customHeight="1" x14ac:dyDescent="0.25">
      <c r="B18" s="26">
        <v>10</v>
      </c>
      <c r="C18" s="24"/>
      <c r="D18" s="10"/>
      <c r="E18" s="10"/>
      <c r="F18" s="11"/>
      <c r="G18" s="12"/>
      <c r="H18" s="27">
        <f>IFERROR(IF(E18="Měsíční",INDEX(Hodnoty!$C$3:$E$3,MATCH(D18,Hodnoty!$C$2:$E$2,0))*G18*F18,INDEX(Hodnoty!$C$6:$E$6,MATCH(D18,Hodnoty!$C$5:$E$5,0))*G18),0)</f>
        <v>0</v>
      </c>
      <c r="I18" s="13"/>
      <c r="J18" s="38">
        <f t="shared" si="1"/>
        <v>0</v>
      </c>
      <c r="K18" s="15"/>
    </row>
    <row r="19" spans="2:11" ht="20.100000000000001" customHeight="1" x14ac:dyDescent="0.25">
      <c r="B19" s="26">
        <v>11</v>
      </c>
      <c r="C19" s="24"/>
      <c r="D19" s="10"/>
      <c r="E19" s="10"/>
      <c r="F19" s="11"/>
      <c r="G19" s="12"/>
      <c r="H19" s="27">
        <f>IFERROR(IF(E19="Měsíční",INDEX(Hodnoty!$C$3:$E$3,MATCH(D19,Hodnoty!$C$2:$E$2,0))*G19*F19,INDEX(Hodnoty!$C$6:$E$6,MATCH(D19,Hodnoty!$C$5:$E$5,0))*G19),0)</f>
        <v>0</v>
      </c>
      <c r="I19" s="13"/>
      <c r="J19" s="38">
        <f t="shared" si="1"/>
        <v>0</v>
      </c>
      <c r="K19" s="15"/>
    </row>
    <row r="20" spans="2:11" ht="20.100000000000001" customHeight="1" x14ac:dyDescent="0.25">
      <c r="B20" s="26">
        <v>12</v>
      </c>
      <c r="C20" s="24"/>
      <c r="D20" s="10"/>
      <c r="E20" s="10"/>
      <c r="F20" s="11"/>
      <c r="G20" s="12"/>
      <c r="H20" s="27">
        <f>IFERROR(IF(E20="Měsíční",INDEX(Hodnoty!$C$3:$E$3,MATCH(D20,Hodnoty!$C$2:$E$2,0))*G20*F20,INDEX(Hodnoty!$C$6:$E$6,MATCH(D20,Hodnoty!$C$5:$E$5,0))*G20),0)</f>
        <v>0</v>
      </c>
      <c r="I20" s="13"/>
      <c r="J20" s="38">
        <f t="shared" ref="J20:J23" si="2">H20-I20</f>
        <v>0</v>
      </c>
      <c r="K20" s="15"/>
    </row>
    <row r="21" spans="2:11" ht="20.100000000000001" customHeight="1" x14ac:dyDescent="0.25">
      <c r="B21" s="26">
        <v>13</v>
      </c>
      <c r="C21" s="24"/>
      <c r="D21" s="10"/>
      <c r="E21" s="10"/>
      <c r="F21" s="11"/>
      <c r="G21" s="12"/>
      <c r="H21" s="27">
        <f>IFERROR(IF(E21="Měsíční",INDEX(Hodnoty!$C$3:$E$3,MATCH(D21,Hodnoty!$C$2:$E$2,0))*G21*F21,INDEX(Hodnoty!$C$6:$E$6,MATCH(D21,Hodnoty!$C$5:$E$5,0))*G21),0)</f>
        <v>0</v>
      </c>
      <c r="I21" s="8"/>
      <c r="J21" s="38">
        <f t="shared" si="2"/>
        <v>0</v>
      </c>
      <c r="K21" s="15"/>
    </row>
    <row r="22" spans="2:11" ht="20.100000000000001" customHeight="1" x14ac:dyDescent="0.25">
      <c r="B22" s="26">
        <v>14</v>
      </c>
      <c r="C22" s="24"/>
      <c r="D22" s="10"/>
      <c r="E22" s="10"/>
      <c r="F22" s="11"/>
      <c r="G22" s="12"/>
      <c r="H22" s="27">
        <f>IFERROR(IF(E22="Měsíční",INDEX(Hodnoty!$C$3:$E$3,MATCH(D22,Hodnoty!$C$2:$E$2,0))*G22*F22,INDEX(Hodnoty!$C$6:$E$6,MATCH(D22,Hodnoty!$C$5:$E$5,0))*G22),0)</f>
        <v>0</v>
      </c>
      <c r="I22" s="13"/>
      <c r="J22" s="38">
        <f t="shared" si="2"/>
        <v>0</v>
      </c>
      <c r="K22" s="15"/>
    </row>
    <row r="23" spans="2:11" ht="20.100000000000001" customHeight="1" x14ac:dyDescent="0.25">
      <c r="B23" s="26">
        <v>15</v>
      </c>
      <c r="C23" s="24"/>
      <c r="D23" s="10"/>
      <c r="E23" s="10"/>
      <c r="F23" s="11"/>
      <c r="G23" s="12"/>
      <c r="H23" s="27">
        <f>IFERROR(IF(E23="Měsíční",INDEX(Hodnoty!$C$3:$E$3,MATCH(D23,Hodnoty!$C$2:$E$2,0))*G23*F23,INDEX(Hodnoty!$C$6:$E$6,MATCH(D23,Hodnoty!$C$5:$E$5,0))*G23),0)</f>
        <v>0</v>
      </c>
      <c r="I23" s="13"/>
      <c r="J23" s="38">
        <f t="shared" si="2"/>
        <v>0</v>
      </c>
      <c r="K23" s="15"/>
    </row>
    <row r="24" spans="2:11" ht="20.100000000000001" customHeight="1" x14ac:dyDescent="0.25">
      <c r="B24" s="26">
        <v>16</v>
      </c>
      <c r="C24" s="24"/>
      <c r="D24" s="10"/>
      <c r="E24" s="10"/>
      <c r="F24" s="11"/>
      <c r="G24" s="12"/>
      <c r="H24" s="27">
        <f>IFERROR(IF(E24="Měsíční",INDEX(Hodnoty!$C$3:$E$3,MATCH(D24,Hodnoty!$C$2:$E$2,0))*G24*F24,INDEX(Hodnoty!$C$6:$E$6,MATCH(D24,Hodnoty!$C$5:$E$5,0))*G24),0)</f>
        <v>0</v>
      </c>
      <c r="I24" s="13"/>
      <c r="J24" s="38">
        <f t="shared" si="0"/>
        <v>0</v>
      </c>
      <c r="K24" s="15"/>
    </row>
    <row r="25" spans="2:11" ht="20.100000000000001" customHeight="1" x14ac:dyDescent="0.25">
      <c r="B25" s="26">
        <v>17</v>
      </c>
      <c r="C25" s="24"/>
      <c r="D25" s="10"/>
      <c r="E25" s="10"/>
      <c r="F25" s="11"/>
      <c r="G25" s="12"/>
      <c r="H25" s="27">
        <f>IFERROR(IF(E25="Měsíční",INDEX(Hodnoty!$C$3:$E$3,MATCH(D25,Hodnoty!$C$2:$E$2,0))*G25*F25,INDEX(Hodnoty!$C$6:$E$6,MATCH(D25,Hodnoty!$C$5:$E$5,0))*G25),0)</f>
        <v>0</v>
      </c>
      <c r="I25" s="13"/>
      <c r="J25" s="38">
        <f t="shared" si="0"/>
        <v>0</v>
      </c>
      <c r="K25" s="15"/>
    </row>
    <row r="26" spans="2:11" ht="20.100000000000001" customHeight="1" x14ac:dyDescent="0.25">
      <c r="B26" s="26">
        <v>18</v>
      </c>
      <c r="C26" s="24"/>
      <c r="D26" s="10"/>
      <c r="E26" s="10"/>
      <c r="F26" s="11"/>
      <c r="G26" s="12"/>
      <c r="H26" s="27">
        <f>IFERROR(IF(E26="Měsíční",INDEX(Hodnoty!$C$3:$E$3,MATCH(D26,Hodnoty!$C$2:$E$2,0))*G26*F26,INDEX(Hodnoty!$C$6:$E$6,MATCH(D26,Hodnoty!$C$5:$E$5,0))*G26),0)</f>
        <v>0</v>
      </c>
      <c r="I26" s="13"/>
      <c r="J26" s="38">
        <f t="shared" si="0"/>
        <v>0</v>
      </c>
      <c r="K26" s="15"/>
    </row>
    <row r="27" spans="2:11" ht="20.100000000000001" customHeight="1" x14ac:dyDescent="0.25">
      <c r="B27" s="26">
        <v>19</v>
      </c>
      <c r="C27" s="24"/>
      <c r="D27" s="10"/>
      <c r="E27" s="10"/>
      <c r="F27" s="11"/>
      <c r="G27" s="12"/>
      <c r="H27" s="27">
        <f>IFERROR(IF(E27="Měsíční",INDEX(Hodnoty!$C$3:$E$3,MATCH(D27,Hodnoty!$C$2:$E$2,0))*G27*F27,INDEX(Hodnoty!$C$6:$E$6,MATCH(D27,Hodnoty!$C$5:$E$5,0))*G27),0)</f>
        <v>0</v>
      </c>
      <c r="I27" s="13"/>
      <c r="J27" s="38">
        <f t="shared" si="0"/>
        <v>0</v>
      </c>
      <c r="K27" s="15"/>
    </row>
    <row r="28" spans="2:11" ht="20.100000000000001" customHeight="1" thickBot="1" x14ac:dyDescent="0.3">
      <c r="B28" s="33">
        <v>20</v>
      </c>
      <c r="C28" s="34"/>
      <c r="D28" s="35"/>
      <c r="E28" s="35"/>
      <c r="F28" s="36"/>
      <c r="G28" s="37"/>
      <c r="H28" s="27">
        <f>IFERROR(IF(E28="Měsíční",INDEX(Hodnoty!$C$3:$E$3,MATCH(D28,Hodnoty!$C$2:$E$2,0))*G28*F28,INDEX(Hodnoty!$C$6:$E$6,MATCH(D28,Hodnoty!$C$5:$E$5,0))*G28),0)</f>
        <v>0</v>
      </c>
      <c r="I28" s="16"/>
      <c r="J28" s="38">
        <f t="shared" si="0"/>
        <v>0</v>
      </c>
      <c r="K28" s="17"/>
    </row>
    <row r="29" spans="2:11" ht="20.100000000000001" customHeight="1" thickBot="1" x14ac:dyDescent="0.3">
      <c r="G29" s="18" t="s">
        <v>14</v>
      </c>
      <c r="H29" s="19">
        <f>SUM(H9:H28)</f>
        <v>0</v>
      </c>
      <c r="I29" s="40">
        <f>SUM(I9:I28)</f>
        <v>0</v>
      </c>
      <c r="J29" s="39">
        <f>SUM(J9:J28)</f>
        <v>0</v>
      </c>
    </row>
    <row r="33" spans="2:2" x14ac:dyDescent="0.25">
      <c r="B33" s="1" t="s">
        <v>15</v>
      </c>
    </row>
    <row r="34" spans="2:2" x14ac:dyDescent="0.25">
      <c r="B34" s="1" t="s">
        <v>16</v>
      </c>
    </row>
    <row r="37" spans="2:2" x14ac:dyDescent="0.25">
      <c r="B37" s="1" t="s">
        <v>17</v>
      </c>
    </row>
    <row r="38" spans="2:2" x14ac:dyDescent="0.25">
      <c r="B38" s="1" t="s">
        <v>18</v>
      </c>
    </row>
  </sheetData>
  <sheetProtection formatColumns="0" insertRows="0" autoFilter="0"/>
  <mergeCells count="9">
    <mergeCell ref="D6:G6"/>
    <mergeCell ref="C1:D1"/>
    <mergeCell ref="B6:C6"/>
    <mergeCell ref="B3:C3"/>
    <mergeCell ref="B4:C4"/>
    <mergeCell ref="B5:C5"/>
    <mergeCell ref="D3:G3"/>
    <mergeCell ref="D4:G4"/>
    <mergeCell ref="D5:G5"/>
  </mergeCells>
  <conditionalFormatting sqref="F9:F28">
    <cfRule type="expression" dxfId="0" priority="1">
      <formula>E9="Hodinová"</formula>
    </cfRule>
  </conditionalFormatting>
  <dataValidations disablePrompts="1" count="4">
    <dataValidation type="list" allowBlank="1" showInputMessage="1" showErrorMessage="1" sqref="D9:D28" xr:uid="{6FC328A9-13B8-4CFD-988E-D44AA33CF529}">
      <formula1>"Profil 1,Profil 2,Profil 3"</formula1>
    </dataValidation>
    <dataValidation type="decimal" allowBlank="1" showInputMessage="1" showErrorMessage="1" error="Zadejte hodnotu v intervalu 0,01 až 1,50." sqref="F9:F28" xr:uid="{168D0DCA-8294-4AE1-8B50-D90DCE871F83}">
      <formula1>0.01</formula1>
      <formula2>1.5</formula2>
    </dataValidation>
    <dataValidation type="list" allowBlank="1" showInputMessage="1" showErrorMessage="1" sqref="E9:E28" xr:uid="{441436B0-1C62-44D3-914D-FE10F7F34134}">
      <formula1>"Měsíční,Hodinová"</formula1>
    </dataValidation>
    <dataValidation allowBlank="1" showErrorMessage="1" sqref="B3:B6 D3:D6" xr:uid="{D1AA2BC2-4AB0-4C9A-B524-FF978784C1E4}"/>
  </dataValidations>
  <pageMargins left="0.7" right="0.7" top="0.78740157499999996" bottom="0.78740157499999996" header="0.3" footer="0.3"/>
  <pageSetup paperSize="9" scale="86" fitToHeight="0" orientation="landscape" r:id="rId1"/>
  <headerFooter>
    <oddFooter>&amp;LND (Polsko) Příloha č. 3 - Rekapitulace jednotkových mzdových nákladů&amp;Rverze 3</oddFooter>
  </headerFooter>
  <ignoredErrors>
    <ignoredError sqref="H29 J9:J29 I29 H9:H28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71D3-B64B-48E2-9DD8-D98DAF21D79B}">
  <dimension ref="B2:E6"/>
  <sheetViews>
    <sheetView workbookViewId="0">
      <selection activeCell="F5" sqref="F5"/>
    </sheetView>
  </sheetViews>
  <sheetFormatPr defaultRowHeight="15" x14ac:dyDescent="0.25"/>
  <cols>
    <col min="2" max="2" width="15.5703125" customWidth="1"/>
    <col min="3" max="5" width="12.5703125" customWidth="1"/>
  </cols>
  <sheetData>
    <row r="2" spans="2:5" x14ac:dyDescent="0.25">
      <c r="B2" s="20" t="s">
        <v>19</v>
      </c>
      <c r="C2" s="21" t="s">
        <v>20</v>
      </c>
      <c r="D2" s="21" t="s">
        <v>21</v>
      </c>
      <c r="E2" s="21" t="s">
        <v>22</v>
      </c>
    </row>
    <row r="3" spans="2:5" x14ac:dyDescent="0.25">
      <c r="B3" s="21" t="s">
        <v>23</v>
      </c>
      <c r="C3" s="22">
        <v>1897.5</v>
      </c>
      <c r="D3" s="22">
        <v>2292.5</v>
      </c>
      <c r="E3" s="22">
        <v>3106</v>
      </c>
    </row>
    <row r="5" spans="2:5" x14ac:dyDescent="0.25">
      <c r="B5" s="20" t="s">
        <v>24</v>
      </c>
      <c r="C5" s="21" t="s">
        <v>20</v>
      </c>
      <c r="D5" s="21" t="s">
        <v>21</v>
      </c>
      <c r="E5" s="21" t="s">
        <v>22</v>
      </c>
    </row>
    <row r="6" spans="2:5" x14ac:dyDescent="0.25">
      <c r="B6" s="21" t="s">
        <v>23</v>
      </c>
      <c r="C6" s="22">
        <v>13.5</v>
      </c>
      <c r="D6" s="22">
        <v>16</v>
      </c>
      <c r="E6" s="22">
        <v>22</v>
      </c>
    </row>
  </sheetData>
  <sheetProtection algorithmName="SHA-512" hashValue="hcGr8NhyceTfjGvHNFaQdXtOptC66NH5NjLioWUQ2mEaD9Bm7dLjYJmnhqvC0Q8vhgwvXCZcvdZPn8vN89OOew==" saltValue="l4RxY0mVcPLFU4m/e0Pj1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71AEBE0FF03B419C8DE7A3D03628C8" ma:contentTypeVersion="16" ma:contentTypeDescription="Vytvoří nový dokument" ma:contentTypeScope="" ma:versionID="ccd1db19dc39967226a3fe7fe4d7863d">
  <xsd:schema xmlns:xsd="http://www.w3.org/2001/XMLSchema" xmlns:xs="http://www.w3.org/2001/XMLSchema" xmlns:p="http://schemas.microsoft.com/office/2006/metadata/properties" xmlns:ns2="3a7948a2-5167-465f-9f78-1a5cc64141b5" xmlns:ns3="c5a98d94-ff6d-45d2-b5d7-da7456ebaaae" targetNamespace="http://schemas.microsoft.com/office/2006/metadata/properties" ma:root="true" ma:fieldsID="5bec656156b2f4a6dd9a296fd2f392bc" ns2:_="" ns3:_="">
    <xsd:import namespace="3a7948a2-5167-465f-9f78-1a5cc64141b5"/>
    <xsd:import namespace="c5a98d94-ff6d-45d2-b5d7-da7456ebaa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48a2-5167-465f-9f78-1a5cc64141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37387c-39f6-4010-81ab-19a4e99c2526}" ma:internalName="TaxCatchAll" ma:showField="CatchAllData" ma:web="3a7948a2-5167-465f-9f78-1a5cc6414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8d94-ff6d-45d2-b5d7-da7456eba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7948a2-5167-465f-9f78-1a5cc64141b5" xsi:nil="true"/>
    <lcf76f155ced4ddcb4097134ff3c332f xmlns="c5a98d94-ff6d-45d2-b5d7-da7456ebaa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2D6DB-B948-4041-B277-24E430795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48a2-5167-465f-9f78-1a5cc64141b5"/>
    <ds:schemaRef ds:uri="c5a98d94-ff6d-45d2-b5d7-da7456eb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29D35-E23A-4C24-A629-7EF5870DD1FF}">
  <ds:schemaRefs>
    <ds:schemaRef ds:uri="http://schemas.microsoft.com/office/2006/metadata/properties"/>
    <ds:schemaRef ds:uri="http://schemas.microsoft.com/office/infopath/2007/PartnerControls"/>
    <ds:schemaRef ds:uri="3a7948a2-5167-465f-9f78-1a5cc64141b5"/>
    <ds:schemaRef ds:uri="c5a98d94-ff6d-45d2-b5d7-da7456ebaaae"/>
  </ds:schemaRefs>
</ds:datastoreItem>
</file>

<file path=customXml/itemProps3.xml><?xml version="1.0" encoding="utf-8"?>
<ds:datastoreItem xmlns:ds="http://schemas.openxmlformats.org/officeDocument/2006/customXml" ds:itemID="{1440EF96-4815-4B29-828C-6415675C5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 mezd</vt:lpstr>
      <vt:lpstr>Hodnoty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Balcar Tomáš</cp:lastModifiedBy>
  <cp:revision/>
  <dcterms:created xsi:type="dcterms:W3CDTF">2023-10-19T07:25:23Z</dcterms:created>
  <dcterms:modified xsi:type="dcterms:W3CDTF">2026-01-14T15:48:15Z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0x0101000871AEBE0FF03B419C8DE7A3D03628C8</vt:lpwstr>
  </property>
  <property fmtid="{D5CDD505-2E9C-101B-9397-08002B2CF9AE}" pid="3" name="MediaServiceImageTags">
    <vt:lpwstr/>
  </property>
</Properties>
</file>